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ксим\Desktop\"/>
    </mc:Choice>
  </mc:AlternateContent>
  <bookViews>
    <workbookView xWindow="0" yWindow="0" windowWidth="20490" windowHeight="7665" activeTab="1"/>
  </bookViews>
  <sheets>
    <sheet name="Диаграмма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B23" i="1"/>
  <c r="B9" i="1"/>
  <c r="F23" i="1" l="1"/>
  <c r="F24" i="1" s="1"/>
  <c r="E23" i="1"/>
  <c r="E24" i="1" s="1"/>
  <c r="D23" i="1"/>
  <c r="C23" i="1"/>
  <c r="C26" i="1" l="1"/>
  <c r="D26" i="1"/>
  <c r="E26" i="1"/>
  <c r="F25" i="1"/>
  <c r="E25" i="1"/>
  <c r="C24" i="1"/>
  <c r="D24" i="1"/>
  <c r="F26" i="1" l="1"/>
  <c r="C25" i="1"/>
  <c r="D25" i="1"/>
  <c r="B26" i="1"/>
  <c r="B24" i="1"/>
  <c r="B25" i="1"/>
</calcChain>
</file>

<file path=xl/sharedStrings.xml><?xml version="1.0" encoding="utf-8"?>
<sst xmlns="http://schemas.openxmlformats.org/spreadsheetml/2006/main" count="29" uniqueCount="29">
  <si>
    <t>Название</t>
  </si>
  <si>
    <t>Тикер</t>
  </si>
  <si>
    <t>Отрасль</t>
  </si>
  <si>
    <t>Денежные средства</t>
  </si>
  <si>
    <t>Итого капитал</t>
  </si>
  <si>
    <t>Баланс</t>
  </si>
  <si>
    <t>Отчет о прибылях и убытках</t>
  </si>
  <si>
    <t>Прибыль до налогов</t>
  </si>
  <si>
    <t>Чистая прибыль</t>
  </si>
  <si>
    <t>Мультипликаторы</t>
  </si>
  <si>
    <t>Рыночные данные</t>
  </si>
  <si>
    <t>Количество АО</t>
  </si>
  <si>
    <t>Цена АО</t>
  </si>
  <si>
    <t>Капитализация</t>
  </si>
  <si>
    <t>P/E</t>
  </si>
  <si>
    <t>P/Bv</t>
  </si>
  <si>
    <t>ROE</t>
  </si>
  <si>
    <t>Год</t>
  </si>
  <si>
    <t>Чистые процентные доходы</t>
  </si>
  <si>
    <t>Чистые комиссионные доходы</t>
  </si>
  <si>
    <t>Обазательства</t>
  </si>
  <si>
    <t>Активы</t>
  </si>
  <si>
    <t>ВТБ</t>
  </si>
  <si>
    <t>VTB</t>
  </si>
  <si>
    <t>Банки</t>
  </si>
  <si>
    <t>Количество АП первого типа</t>
  </si>
  <si>
    <t>Цена АП первого типа</t>
  </si>
  <si>
    <t>Количество АП второго типа</t>
  </si>
  <si>
    <t>Цена АП второго типа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</si>
</sst>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00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/>
    </xf>
    <xf numFmtId="3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658832"/>
        <c:axId val="182503240"/>
      </c:barChart>
      <c:catAx>
        <c:axId val="346658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503240"/>
        <c:crosses val="autoZero"/>
        <c:auto val="1"/>
        <c:lblAlgn val="ctr"/>
        <c:lblOffset val="100"/>
        <c:noMultiLvlLbl val="0"/>
      </c:catAx>
      <c:valAx>
        <c:axId val="18250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665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66" zoomScaleNormal="66" workbookViewId="0">
      <selection activeCell="F17" sqref="F17"/>
    </sheetView>
  </sheetViews>
  <sheetFormatPr defaultRowHeight="15" x14ac:dyDescent="0.25"/>
  <cols>
    <col min="1" max="1" width="30" customWidth="1"/>
    <col min="2" max="2" width="25.85546875" customWidth="1"/>
    <col min="3" max="3" width="26" customWidth="1"/>
    <col min="4" max="4" width="25.5703125" customWidth="1"/>
    <col min="5" max="5" width="31" customWidth="1"/>
    <col min="6" max="6" width="28" customWidth="1"/>
  </cols>
  <sheetData>
    <row r="1" spans="1:6" x14ac:dyDescent="0.25">
      <c r="A1" t="s">
        <v>0</v>
      </c>
      <c r="B1" t="s">
        <v>22</v>
      </c>
    </row>
    <row r="2" spans="1:6" x14ac:dyDescent="0.25">
      <c r="A2" t="s">
        <v>1</v>
      </c>
      <c r="B2" t="s">
        <v>23</v>
      </c>
    </row>
    <row r="3" spans="1:6" x14ac:dyDescent="0.25">
      <c r="A3" t="s">
        <v>2</v>
      </c>
      <c r="B3" t="s">
        <v>24</v>
      </c>
    </row>
    <row r="4" spans="1:6" x14ac:dyDescent="0.25">
      <c r="A4" t="s">
        <v>17</v>
      </c>
      <c r="B4">
        <v>2018</v>
      </c>
      <c r="C4">
        <v>2017</v>
      </c>
      <c r="D4">
        <v>2016</v>
      </c>
      <c r="E4">
        <v>2015</v>
      </c>
      <c r="F4">
        <v>2014</v>
      </c>
    </row>
    <row r="5" spans="1:6" x14ac:dyDescent="0.25">
      <c r="A5" s="5" t="s">
        <v>5</v>
      </c>
      <c r="B5" s="5"/>
    </row>
    <row r="6" spans="1:6" x14ac:dyDescent="0.25">
      <c r="A6" t="s">
        <v>3</v>
      </c>
      <c r="B6" s="1">
        <v>935800000000</v>
      </c>
      <c r="C6" s="1">
        <v>773800000000</v>
      </c>
      <c r="D6" s="1">
        <v>452900000000</v>
      </c>
      <c r="E6" s="1">
        <v>570700000000</v>
      </c>
      <c r="F6" s="1">
        <v>695200000000</v>
      </c>
    </row>
    <row r="7" spans="1:6" x14ac:dyDescent="0.25">
      <c r="A7" t="s">
        <v>21</v>
      </c>
      <c r="B7" s="1">
        <v>14760600000000</v>
      </c>
      <c r="C7" s="1">
        <v>13009300000000</v>
      </c>
      <c r="D7" s="1">
        <v>12585500000000</v>
      </c>
      <c r="E7" s="1">
        <v>13641900000000</v>
      </c>
      <c r="F7" s="1">
        <v>12190800000000</v>
      </c>
    </row>
    <row r="8" spans="1:6" x14ac:dyDescent="0.25">
      <c r="A8" t="s">
        <v>20</v>
      </c>
      <c r="B8" s="1">
        <v>13237600000000</v>
      </c>
      <c r="C8" s="1">
        <v>11529600000000</v>
      </c>
      <c r="D8" s="1">
        <v>11175300000000</v>
      </c>
      <c r="E8" s="1">
        <v>12187800000000</v>
      </c>
      <c r="F8" s="1">
        <v>11059800000000</v>
      </c>
    </row>
    <row r="9" spans="1:6" x14ac:dyDescent="0.25">
      <c r="A9" t="s">
        <v>4</v>
      </c>
      <c r="B9" s="1">
        <f>B7-B8</f>
        <v>1523000000000</v>
      </c>
      <c r="C9" s="1">
        <f>C7-C8</f>
        <v>1479700000000</v>
      </c>
      <c r="D9" s="1">
        <f>D7-D8</f>
        <v>1410200000000</v>
      </c>
      <c r="E9" s="1">
        <f>E7-E8</f>
        <v>1454100000000</v>
      </c>
      <c r="F9" s="1">
        <f>F7-F8</f>
        <v>1131000000000</v>
      </c>
    </row>
    <row r="10" spans="1:6" x14ac:dyDescent="0.25">
      <c r="A10" s="5" t="s">
        <v>6</v>
      </c>
      <c r="B10" s="5"/>
    </row>
    <row r="11" spans="1:6" x14ac:dyDescent="0.25">
      <c r="A11" t="s">
        <v>7</v>
      </c>
      <c r="B11" s="1">
        <v>214400000000</v>
      </c>
      <c r="C11" s="1">
        <v>159700000000</v>
      </c>
      <c r="D11" s="1">
        <v>65500000000</v>
      </c>
      <c r="E11" s="1">
        <v>12300000000</v>
      </c>
      <c r="F11" s="1">
        <v>32800000000</v>
      </c>
    </row>
    <row r="12" spans="1:6" x14ac:dyDescent="0.25">
      <c r="A12" t="s">
        <v>8</v>
      </c>
      <c r="B12" s="1">
        <v>178800000000</v>
      </c>
      <c r="C12" s="1">
        <v>120000000000</v>
      </c>
      <c r="D12" s="1">
        <v>51600000000</v>
      </c>
      <c r="E12" s="1">
        <v>1700000000</v>
      </c>
      <c r="F12" s="1">
        <v>800000000</v>
      </c>
    </row>
    <row r="13" spans="1:6" x14ac:dyDescent="0.25">
      <c r="A13" t="s">
        <v>18</v>
      </c>
      <c r="B13" s="1">
        <v>468600000000</v>
      </c>
      <c r="C13" s="1">
        <v>460200000000</v>
      </c>
      <c r="D13" s="1">
        <v>415000000000</v>
      </c>
      <c r="E13" s="1">
        <v>289100000000</v>
      </c>
      <c r="F13" s="1">
        <v>354300000000</v>
      </c>
    </row>
    <row r="14" spans="1:6" x14ac:dyDescent="0.25">
      <c r="A14" t="s">
        <v>19</v>
      </c>
      <c r="B14" s="1">
        <v>90000000000</v>
      </c>
      <c r="C14" s="1">
        <v>95300000000</v>
      </c>
      <c r="D14" s="1">
        <v>81800000000</v>
      </c>
      <c r="E14" s="1">
        <v>76200000000</v>
      </c>
      <c r="F14" s="1">
        <v>63100000000</v>
      </c>
    </row>
    <row r="15" spans="1:6" x14ac:dyDescent="0.25">
      <c r="A15" s="5" t="s">
        <v>10</v>
      </c>
      <c r="B15" s="5"/>
    </row>
    <row r="16" spans="1:6" x14ac:dyDescent="0.25">
      <c r="A16" t="s">
        <v>11</v>
      </c>
      <c r="B16" s="6">
        <v>12960541337338</v>
      </c>
      <c r="C16" s="6">
        <v>12960541337338</v>
      </c>
      <c r="D16" s="6">
        <v>12960541337338</v>
      </c>
      <c r="E16" s="6">
        <v>12960541337338</v>
      </c>
      <c r="F16" s="6">
        <v>12960541337338</v>
      </c>
    </row>
    <row r="17" spans="1:6" x14ac:dyDescent="0.25">
      <c r="A17" t="s">
        <v>12</v>
      </c>
      <c r="B17" s="2">
        <v>3.603E-2</v>
      </c>
      <c r="C17" s="2">
        <v>4.7320000000000001E-2</v>
      </c>
      <c r="D17" s="2">
        <v>7.3999999999999996E-2</v>
      </c>
      <c r="E17" s="2">
        <v>7.9699999999999993E-2</v>
      </c>
      <c r="F17" s="2">
        <v>6.7000000000000004E-2</v>
      </c>
    </row>
    <row r="18" spans="1:6" x14ac:dyDescent="0.25">
      <c r="A18" t="s">
        <v>25</v>
      </c>
      <c r="B18" s="4">
        <v>21403797025000</v>
      </c>
      <c r="C18" s="4">
        <v>21403797025000</v>
      </c>
      <c r="D18" s="4">
        <v>21403797025000</v>
      </c>
      <c r="E18" s="4">
        <v>21403797025000</v>
      </c>
      <c r="F18" s="4">
        <v>21403797025000</v>
      </c>
    </row>
    <row r="19" spans="1:6" x14ac:dyDescent="0.25">
      <c r="A19" t="s">
        <v>26</v>
      </c>
      <c r="B19" s="1">
        <v>0.01</v>
      </c>
      <c r="C19" s="1">
        <v>0.01</v>
      </c>
      <c r="D19" s="1">
        <v>0.01</v>
      </c>
      <c r="E19" s="1">
        <v>0.01</v>
      </c>
      <c r="F19" s="1">
        <v>0.01</v>
      </c>
    </row>
    <row r="20" spans="1:6" x14ac:dyDescent="0.25">
      <c r="A20" t="s">
        <v>27</v>
      </c>
      <c r="B20" s="4">
        <v>3073905000000</v>
      </c>
      <c r="C20" s="4">
        <v>3073905000000</v>
      </c>
      <c r="D20" s="4">
        <v>3073905000000</v>
      </c>
      <c r="E20" s="4">
        <v>3073905000000</v>
      </c>
      <c r="F20" s="1">
        <v>0</v>
      </c>
    </row>
    <row r="21" spans="1:6" x14ac:dyDescent="0.25">
      <c r="A21" t="s">
        <v>28</v>
      </c>
      <c r="B21" s="1">
        <v>0.1</v>
      </c>
      <c r="C21" s="1">
        <v>0.1</v>
      </c>
      <c r="D21" s="1">
        <v>0.1</v>
      </c>
      <c r="E21" s="1">
        <v>0.1</v>
      </c>
      <c r="F21" s="1">
        <v>0</v>
      </c>
    </row>
    <row r="22" spans="1:6" x14ac:dyDescent="0.25">
      <c r="A22" s="5" t="s">
        <v>9</v>
      </c>
      <c r="B22" s="5"/>
    </row>
    <row r="23" spans="1:6" x14ac:dyDescent="0.25">
      <c r="A23" t="s">
        <v>13</v>
      </c>
      <c r="B23" s="2">
        <f>B16*B17+B18*B19+B20*B21</f>
        <v>988396774634.28809</v>
      </c>
      <c r="C23" s="2">
        <f>C16*C17+C18*C19</f>
        <v>827330786332.83423</v>
      </c>
      <c r="D23" s="2">
        <f>D16*D17+D18*D19</f>
        <v>1173118029213.012</v>
      </c>
      <c r="E23" s="2">
        <f>E16*E17+E18*E19</f>
        <v>1246993114835.8384</v>
      </c>
      <c r="F23" s="2">
        <f>F16*F17+F18*F19</f>
        <v>1082394239851.646</v>
      </c>
    </row>
    <row r="24" spans="1:6" x14ac:dyDescent="0.25">
      <c r="A24" t="s">
        <v>14</v>
      </c>
      <c r="B24">
        <f>B23/B12</f>
        <v>5.5279461668584347</v>
      </c>
      <c r="C24">
        <f>C23/C12</f>
        <v>6.8944232194402852</v>
      </c>
      <c r="D24">
        <f>D23/D12</f>
        <v>22.734845527383953</v>
      </c>
      <c r="E24">
        <f>E23/E12</f>
        <v>733.52536166814025</v>
      </c>
      <c r="F24">
        <f>F23/F12</f>
        <v>1352.9927998145574</v>
      </c>
    </row>
    <row r="25" spans="1:6" x14ac:dyDescent="0.25">
      <c r="A25" t="s">
        <v>15</v>
      </c>
      <c r="B25">
        <f>B23/B9</f>
        <v>0.64898015406059628</v>
      </c>
      <c r="C25">
        <f>C23/C9</f>
        <v>0.55912062332421042</v>
      </c>
      <c r="D25">
        <f>D23/D9</f>
        <v>0.83188060502979144</v>
      </c>
      <c r="E25">
        <f>E23/E9</f>
        <v>0.85757039738383767</v>
      </c>
      <c r="F25">
        <f>F23/F9</f>
        <v>0.95702408474946599</v>
      </c>
    </row>
    <row r="26" spans="1:6" x14ac:dyDescent="0.25">
      <c r="A26" t="s">
        <v>16</v>
      </c>
      <c r="B26" s="3">
        <f>(B12/B9)*100%</f>
        <v>0.11739986868023637</v>
      </c>
      <c r="C26" s="3">
        <f>(C12/C9)*100%</f>
        <v>8.1097519767520443E-2</v>
      </c>
      <c r="D26" s="3">
        <f>(D12/D9)*100%</f>
        <v>3.6590554531272163E-2</v>
      </c>
      <c r="E26" s="3">
        <f>(E12/E9)*100%</f>
        <v>1.1691080393370469E-3</v>
      </c>
      <c r="F26" s="3">
        <f>(F12/F9)*100%</f>
        <v>7.0733863837312114E-4</v>
      </c>
    </row>
    <row r="27" spans="1:6" x14ac:dyDescent="0.25">
      <c r="B27" s="1"/>
    </row>
  </sheetData>
  <mergeCells count="4">
    <mergeCell ref="A5:B5"/>
    <mergeCell ref="A10:B10"/>
    <mergeCell ref="A15:B15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Максим</cp:lastModifiedBy>
  <dcterms:created xsi:type="dcterms:W3CDTF">2019-01-14T11:01:44Z</dcterms:created>
  <dcterms:modified xsi:type="dcterms:W3CDTF">2019-03-01T18:45:07Z</dcterms:modified>
</cp:coreProperties>
</file>